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โรงเรียนสาธิต\ปี70\คำขอตั้งเงินรายได้70\คำขอตั้ง\ยอดงบประมาณ 3 เล่ม แจ้งฝ่าย\"/>
    </mc:Choice>
  </mc:AlternateContent>
  <bookViews>
    <workbookView xWindow="0" yWindow="0" windowWidth="15465" windowHeight="9765" firstSheet="2" activeTab="4"/>
  </bookViews>
  <sheets>
    <sheet name="สรุป" sheetId="6" r:id="rId1"/>
    <sheet name="49.อัฒนาอาคาร" sheetId="1" r:id="rId2"/>
    <sheet name="50.บำรุงรักษาสาธารณูปโภค" sheetId="2" r:id="rId3"/>
    <sheet name="51.ประหยัดพลังงาน" sheetId="4" r:id="rId4"/>
    <sheet name="52.จ้างทำความสะอาด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6" l="1"/>
  <c r="B11" i="6"/>
  <c r="B10" i="6"/>
  <c r="I7" i="5"/>
  <c r="I27" i="2"/>
  <c r="C27" i="2" l="1"/>
  <c r="C23" i="2"/>
  <c r="C26" i="2"/>
  <c r="C13" i="1" l="1"/>
  <c r="I13" i="1" s="1"/>
  <c r="B9" i="6" s="1"/>
  <c r="C8" i="4" l="1"/>
  <c r="C11" i="4"/>
  <c r="C18" i="2"/>
  <c r="C12" i="4" l="1"/>
  <c r="I12" i="4" s="1"/>
  <c r="B12" i="6" s="1"/>
  <c r="C7" i="5"/>
  <c r="B14" i="6" l="1"/>
</calcChain>
</file>

<file path=xl/sharedStrings.xml><?xml version="1.0" encoding="utf-8"?>
<sst xmlns="http://schemas.openxmlformats.org/spreadsheetml/2006/main" count="99" uniqueCount="59">
  <si>
    <t>ลำดับ</t>
  </si>
  <si>
    <t>รายการ</t>
  </si>
  <si>
    <t>งบประมาณที่ขอตั้ง</t>
  </si>
  <si>
    <t>ค่าตอบแทน</t>
  </si>
  <si>
    <t>ค่าใช้สอย</t>
  </si>
  <si>
    <t>ค่าวัสดุ</t>
  </si>
  <si>
    <t>ค่าครุภัณฑ์</t>
  </si>
  <si>
    <t>ค่าใช้จ่ายกลาง</t>
  </si>
  <si>
    <t>รวมเป็นเงินทั้งสิ้น</t>
  </si>
  <si>
    <t>ค่าซ่อมแซมและค่าบำรุงรักษาอาคาร</t>
  </si>
  <si>
    <t>ค่าวัสดุอุปกรณ์การซ่อมแซมอาคาร</t>
  </si>
  <si>
    <t>ค่าวัสดุงานบ้าน</t>
  </si>
  <si>
    <t>ค่าวัสดุตกแต่งอาคารสถานที่</t>
  </si>
  <si>
    <t>ค่าจ้างเหมาบำรุงรักษาลิฟนต์</t>
  </si>
  <si>
    <t>ค่าจ้างกำจัดยุง ปลวก หนู แมลง</t>
  </si>
  <si>
    <t>ค่าจ้างบำรุงรักษาบ่อบำบัดน้ำเสีย</t>
  </si>
  <si>
    <t>ค่าจ้างบำรุงรักษาเครื่องกำเนิดไฟ</t>
  </si>
  <si>
    <t>ค่าจ้างบำรุงรักษาเครื่องปรับอากาศ</t>
  </si>
  <si>
    <t>ค่าจ้างบำรุงระบบแจ้งเหตุเพลิงไหม้</t>
  </si>
  <si>
    <t>ค่ากรมธรรม์ประกันภัยอาคาร</t>
  </si>
  <si>
    <t>ค้าจ้างเหมาขนย้ายขยะมูลฝอย</t>
  </si>
  <si>
    <t>ค่าตอบแทนปฏิบัติหน้าที่คนงาน</t>
  </si>
  <si>
    <t>ค่าวัสดุในการจัดสถานที่ต่างๆ</t>
  </si>
  <si>
    <t>ค่าอุปกรณ์ประหยัดพลังงาน</t>
  </si>
  <si>
    <t>งานจัดจ้างบริษัททำความสะอาด</t>
  </si>
  <si>
    <t>ค่าตอบแทนปฏิบัติหน้าที่คนงานพิเศษ (เดือนละ 5,000 x 12 เดือน)</t>
  </si>
  <si>
    <t>ค่าใช้จ่ายการอบรมฝึกซ้อมหนีไฟและแผ่นดินไหว</t>
  </si>
  <si>
    <t>งบประมาณ</t>
  </si>
  <si>
    <t>รวม</t>
  </si>
  <si>
    <t>งานระบบสาธารณูปโภคและบริการ</t>
  </si>
  <si>
    <t>งานประหยัดพลังงานและดูแลสิ่งแวดล้อม</t>
  </si>
  <si>
    <t>งานดูแลรักษาความสะอาด</t>
  </si>
  <si>
    <t>ที่ขอตั้ง ปี 2570</t>
  </si>
  <si>
    <t>ปีงบประมาณ 2570</t>
  </si>
  <si>
    <t>ปีงบประมาณ 2570 เงินแผ่นดินและเงินรายได้ ระหว่าง 1 ตุลาคม 2569 - 30  กันยายน  2570</t>
  </si>
  <si>
    <t>ปีงบประมาณ 2570 เงินสมาคมครูและผู้ปกครองฯ ระหว่าง 1 กรกฎาคม 2569 - 30  มิถุนายน  2570</t>
  </si>
  <si>
    <t>ฝ่ายพัฒนากายภาพ</t>
  </si>
  <si>
    <t>จ้างเหมาทำความสะอาด 
(บริษัทภายนอก)</t>
  </si>
  <si>
    <t>งานประหยัดพลังงานและสิ่งแวดล้อม</t>
  </si>
  <si>
    <t>ค่าซ่อมแซมและค่าบำรุงรักษาอาคาร PPiP</t>
  </si>
  <si>
    <t>โครงการ จ้างเหมาบำรุงรักษาระบบสาธารณูปโภค</t>
  </si>
  <si>
    <t>โครงการ ปรับปรุงและพัฒนาโครงสร้างพื้นฐาน</t>
  </si>
  <si>
    <t>ค่าจ้างเหมาบำรุงรักษาเครื่องสูบน้ำดับเพลิงและปั้ม</t>
  </si>
  <si>
    <t>ค่าจ้างเหมาบำรุงรักษาระบบประปา</t>
  </si>
  <si>
    <t>ค่าจ้างเหมาบำรุงรักษาระบบไฟฟ้า</t>
  </si>
  <si>
    <t>โครงการ ประหยัดพลังงานและรักษ์โลก</t>
  </si>
  <si>
    <t>1.กิจกรรม บำรุงรักษาระบบสาธารณูปโภค (ที่ใช้งานประจำ)</t>
  </si>
  <si>
    <t>2.กิจกรรม บำรุงรักษาระบบสาธารณูปโภคและอื่นๆ เพื่อเตรียมการรับมือกับสถานการณ์ฉุกเฉิน</t>
  </si>
  <si>
    <t xml:space="preserve">1.กิจกรรม บริการจัดสถานที่ </t>
  </si>
  <si>
    <t>1.กิจกรรม ก้าวสู่โรงเรียนสีเขียว</t>
  </si>
  <si>
    <t>2.กิจกรรมรักษ์โลก</t>
  </si>
  <si>
    <t>ค่าใช้จ่ายจัดกิจกรรม</t>
  </si>
  <si>
    <t>2.201.3</t>
  </si>
  <si>
    <t>งานพัฒนาอาคารและส่งเสริมความสะอาด</t>
  </si>
  <si>
    <t>งานดูแลระบบสาธารณูปโภคและบริการ</t>
  </si>
  <si>
    <r>
      <rPr>
        <b/>
        <sz val="16"/>
        <color theme="1"/>
        <rFont val="TH SarabunPSK"/>
        <family val="2"/>
      </rPr>
      <t xml:space="preserve">หมายเหตุ </t>
    </r>
    <r>
      <rPr>
        <sz val="16"/>
        <color theme="1"/>
        <rFont val="TH SarabunPSK"/>
        <family val="2"/>
      </rPr>
      <t>ครุภัณฑ์ลิฟต์โดยสารและลิฟต์ขนของ ใช้งบประมาณเงินรายได้สะสม</t>
    </r>
  </si>
  <si>
    <t xml:space="preserve">ลิฟต์ขนของแบบไม่มีห้องเครื่อง 1 ตัว </t>
  </si>
  <si>
    <t>ลิฟต์โดยสารแบบไม่มีห้องเครื่อง 2 ตัวๆละ  3,878,800.- บาท</t>
  </si>
  <si>
    <t xml:space="preserve">   ลิฟต์โดยสาร 2 ตัว และลิฟต์ขนของ 1 ตัว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</si>
</sst>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000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rgb="FFFF0000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2" fillId="0" borderId="2" xfId="1" applyNumberFormat="1" applyFont="1" applyBorder="1" applyAlignment="1">
      <alignment horizontal="center" vertical="center"/>
    </xf>
    <xf numFmtId="166" fontId="2" fillId="0" borderId="4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167" fontId="2" fillId="0" borderId="0" xfId="1" applyNumberFormat="1" applyFont="1" applyAlignment="1">
      <alignment horizontal="left" vertical="center" indent="2"/>
    </xf>
    <xf numFmtId="166" fontId="2" fillId="0" borderId="2" xfId="1" applyNumberFormat="1" applyFont="1" applyBorder="1" applyAlignment="1">
      <alignment horizontal="left" vertical="center" indent="2"/>
    </xf>
    <xf numFmtId="0" fontId="2" fillId="0" borderId="8" xfId="0" applyFont="1" applyBorder="1" applyAlignment="1">
      <alignment horizontal="center" vertical="center"/>
    </xf>
    <xf numFmtId="166" fontId="2" fillId="0" borderId="9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164" fontId="6" fillId="0" borderId="1" xfId="1" applyNumberFormat="1" applyFont="1" applyFill="1" applyBorder="1"/>
    <xf numFmtId="49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2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166" fontId="4" fillId="3" borderId="2" xfId="1" applyNumberFormat="1" applyFont="1" applyFill="1" applyBorder="1" applyAlignment="1">
      <alignment horizontal="center" vertical="center"/>
    </xf>
    <xf numFmtId="167" fontId="4" fillId="3" borderId="2" xfId="1" applyNumberFormat="1" applyFont="1" applyFill="1" applyBorder="1" applyAlignment="1">
      <alignment horizontal="left" vertical="center" indent="2"/>
    </xf>
    <xf numFmtId="166" fontId="4" fillId="3" borderId="1" xfId="1" applyNumberFormat="1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66" fontId="2" fillId="0" borderId="2" xfId="1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left" vertical="center" indent="2"/>
    </xf>
    <xf numFmtId="166" fontId="2" fillId="0" borderId="4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9" fillId="0" borderId="0" xfId="1" applyNumberFormat="1" applyFont="1" applyAlignment="1">
      <alignment horizontal="left" vertical="center" indent="2"/>
    </xf>
    <xf numFmtId="0" fontId="2" fillId="0" borderId="1" xfId="0" applyFont="1" applyBorder="1" applyAlignment="1">
      <alignment horizontal="left" vertical="center"/>
    </xf>
    <xf numFmtId="166" fontId="2" fillId="0" borderId="1" xfId="1" applyNumberFormat="1" applyFont="1" applyBorder="1" applyAlignment="1">
      <alignment horizontal="left" vertical="center" indent="2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6" fontId="4" fillId="2" borderId="5" xfId="1" applyNumberFormat="1" applyFont="1" applyFill="1" applyBorder="1" applyAlignment="1">
      <alignment horizontal="center" vertical="center"/>
    </xf>
    <xf numFmtId="166" fontId="4" fillId="2" borderId="6" xfId="1" applyNumberFormat="1" applyFont="1" applyFill="1" applyBorder="1" applyAlignment="1">
      <alignment horizontal="center" vertical="center"/>
    </xf>
    <xf numFmtId="166" fontId="4" fillId="2" borderId="7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6" fontId="4" fillId="3" borderId="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6" fontId="8" fillId="4" borderId="3" xfId="1" applyNumberFormat="1" applyFont="1" applyFill="1" applyBorder="1" applyAlignment="1">
      <alignment horizontal="center" vertical="center" wrapText="1"/>
    </xf>
    <xf numFmtId="166" fontId="8" fillId="4" borderId="13" xfId="1" applyNumberFormat="1" applyFont="1" applyFill="1" applyBorder="1" applyAlignment="1">
      <alignment horizontal="center" vertical="center" wrapText="1"/>
    </xf>
    <xf numFmtId="166" fontId="8" fillId="4" borderId="4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6" fontId="4" fillId="4" borderId="3" xfId="1" applyNumberFormat="1" applyFont="1" applyFill="1" applyBorder="1" applyAlignment="1">
      <alignment horizontal="center" vertical="center"/>
    </xf>
    <xf numFmtId="166" fontId="4" fillId="4" borderId="13" xfId="1" applyNumberFormat="1" applyFont="1" applyFill="1" applyBorder="1" applyAlignment="1">
      <alignment horizontal="center" vertical="center"/>
    </xf>
    <xf numFmtId="166" fontId="4" fillId="4" borderId="4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79998168889431442"/>
  </sheetPr>
  <dimension ref="A1:B15"/>
  <sheetViews>
    <sheetView workbookViewId="0">
      <selection activeCell="A11" sqref="A11"/>
    </sheetView>
  </sheetViews>
  <sheetFormatPr defaultRowHeight="25.5" customHeight="1"/>
  <cols>
    <col min="1" max="1" width="64.140625" style="17" customWidth="1"/>
    <col min="2" max="2" width="22" style="17" customWidth="1"/>
    <col min="3" max="16384" width="9.140625" style="17"/>
  </cols>
  <sheetData>
    <row r="1" spans="1:2" ht="25.5" customHeight="1">
      <c r="A1" s="49" t="s">
        <v>36</v>
      </c>
      <c r="B1" s="49"/>
    </row>
    <row r="2" spans="1:2" ht="25.5" customHeight="1">
      <c r="A2" s="49" t="s">
        <v>33</v>
      </c>
      <c r="B2" s="49"/>
    </row>
    <row r="3" spans="1:2" ht="25.5" customHeight="1">
      <c r="A3" s="46" t="s">
        <v>34</v>
      </c>
      <c r="B3" s="46"/>
    </row>
    <row r="4" spans="1:2" ht="25.5" customHeight="1">
      <c r="A4" s="46" t="s">
        <v>35</v>
      </c>
      <c r="B4" s="46"/>
    </row>
    <row r="5" spans="1:2" ht="25.5" customHeight="1">
      <c r="A5" s="24"/>
      <c r="B5" s="24"/>
    </row>
    <row r="6" spans="1:2" ht="25.5" customHeight="1">
      <c r="A6" s="47" t="s">
        <v>1</v>
      </c>
      <c r="B6" s="25" t="s">
        <v>27</v>
      </c>
    </row>
    <row r="7" spans="1:2" ht="25.5" customHeight="1">
      <c r="A7" s="48"/>
      <c r="B7" s="26" t="s">
        <v>32</v>
      </c>
    </row>
    <row r="8" spans="1:2" ht="25.5" customHeight="1">
      <c r="A8" s="18" t="s">
        <v>36</v>
      </c>
      <c r="B8" s="19"/>
    </row>
    <row r="9" spans="1:2" ht="25.5" customHeight="1">
      <c r="A9" s="21" t="s">
        <v>53</v>
      </c>
      <c r="B9" s="20">
        <f>+'49.อัฒนาอาคาร'!I13-B10</f>
        <v>3700000</v>
      </c>
    </row>
    <row r="10" spans="1:2" ht="25.5" customHeight="1">
      <c r="A10" s="21" t="s">
        <v>58</v>
      </c>
      <c r="B10" s="20">
        <f>+'49.อัฒนาอาคาร'!F11+'49.อัฒนาอาคาร'!F12</f>
        <v>12527700</v>
      </c>
    </row>
    <row r="11" spans="1:2" ht="25.5" customHeight="1">
      <c r="A11" s="21" t="s">
        <v>29</v>
      </c>
      <c r="B11" s="20">
        <f>+'50.บำรุงรักษาสาธารณูปโภค'!I27</f>
        <v>3256000</v>
      </c>
    </row>
    <row r="12" spans="1:2" ht="25.5" customHeight="1">
      <c r="A12" s="21" t="s">
        <v>30</v>
      </c>
      <c r="B12" s="20">
        <f>+'51.ประหยัดพลังงาน'!I12</f>
        <v>100000</v>
      </c>
    </row>
    <row r="13" spans="1:2" ht="25.5" customHeight="1">
      <c r="A13" s="21" t="s">
        <v>31</v>
      </c>
      <c r="B13" s="20">
        <f>+'52.จ้างทำความสะอาด'!I7</f>
        <v>4000000</v>
      </c>
    </row>
    <row r="14" spans="1:2" ht="25.5" customHeight="1" thickBot="1">
      <c r="A14" s="22" t="s">
        <v>28</v>
      </c>
      <c r="B14" s="23">
        <f>SUM(B9:B13)</f>
        <v>23583700</v>
      </c>
    </row>
    <row r="15" spans="1:2" ht="25.5" customHeight="1" thickTop="1"/>
  </sheetData>
  <mergeCells count="5">
    <mergeCell ref="A3:B3"/>
    <mergeCell ref="A4:B4"/>
    <mergeCell ref="A6:A7"/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firstPageNumber="81" orientation="portrait" useFirstPageNumber="1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00"/>
  <sheetViews>
    <sheetView workbookViewId="0">
      <selection activeCell="D20" sqref="D20"/>
    </sheetView>
  </sheetViews>
  <sheetFormatPr defaultRowHeight="25.5" customHeight="1"/>
  <cols>
    <col min="1" max="1" width="5.28515625" style="1" customWidth="1"/>
    <col min="2" max="2" width="30.7109375" style="1" customWidth="1"/>
    <col min="3" max="3" width="11.7109375" style="7" customWidth="1"/>
    <col min="4" max="4" width="13.7109375" style="8" bestFit="1" customWidth="1"/>
    <col min="5" max="5" width="11.7109375" style="7" customWidth="1"/>
    <col min="6" max="6" width="11.28515625" style="7" customWidth="1"/>
    <col min="7" max="7" width="14.28515625" style="7" customWidth="1"/>
    <col min="8" max="8" width="9.140625" style="1" customWidth="1"/>
    <col min="9" max="9" width="12.140625" style="1" hidden="1" customWidth="1"/>
    <col min="10" max="16384" width="9.140625" style="1"/>
  </cols>
  <sheetData>
    <row r="1" spans="1:9" ht="25.5" customHeight="1">
      <c r="A1" s="50" t="s">
        <v>53</v>
      </c>
      <c r="B1" s="50"/>
      <c r="C1" s="50"/>
      <c r="D1" s="50"/>
      <c r="E1" s="50"/>
      <c r="F1" s="50"/>
      <c r="G1" s="50"/>
    </row>
    <row r="2" spans="1:9" ht="25.5" customHeight="1">
      <c r="A2" s="50" t="s">
        <v>41</v>
      </c>
      <c r="B2" s="50"/>
      <c r="C2" s="50"/>
      <c r="D2" s="50"/>
      <c r="E2" s="50"/>
      <c r="F2" s="50"/>
      <c r="G2" s="50"/>
    </row>
    <row r="3" spans="1:9" ht="25.5" customHeight="1">
      <c r="A3" s="51" t="s">
        <v>33</v>
      </c>
      <c r="B3" s="51"/>
      <c r="C3" s="51"/>
      <c r="D3" s="51"/>
      <c r="E3" s="51"/>
      <c r="F3" s="51"/>
      <c r="G3" s="51"/>
    </row>
    <row r="4" spans="1:9" ht="25.5" customHeight="1">
      <c r="A4" s="55" t="s">
        <v>0</v>
      </c>
      <c r="B4" s="55" t="s">
        <v>1</v>
      </c>
      <c r="C4" s="56" t="s">
        <v>2</v>
      </c>
      <c r="D4" s="56"/>
      <c r="E4" s="56"/>
      <c r="F4" s="56"/>
      <c r="G4" s="56"/>
    </row>
    <row r="5" spans="1:9" ht="25.5" customHeight="1">
      <c r="A5" s="55"/>
      <c r="B5" s="47"/>
      <c r="C5" s="27" t="s">
        <v>3</v>
      </c>
      <c r="D5" s="28" t="s">
        <v>4</v>
      </c>
      <c r="E5" s="27" t="s">
        <v>5</v>
      </c>
      <c r="F5" s="29" t="s">
        <v>6</v>
      </c>
      <c r="G5" s="29" t="s">
        <v>7</v>
      </c>
    </row>
    <row r="6" spans="1:9" ht="25.5" customHeight="1">
      <c r="A6" s="2">
        <v>1</v>
      </c>
      <c r="B6" s="3" t="s">
        <v>9</v>
      </c>
      <c r="C6" s="4"/>
      <c r="D6" s="9">
        <v>1700000</v>
      </c>
      <c r="E6" s="4"/>
      <c r="F6" s="5"/>
      <c r="G6" s="6"/>
    </row>
    <row r="7" spans="1:9" ht="52.5" customHeight="1">
      <c r="A7" s="2">
        <v>2</v>
      </c>
      <c r="B7" s="15" t="s">
        <v>39</v>
      </c>
      <c r="C7" s="4"/>
      <c r="D7" s="9">
        <v>500000</v>
      </c>
      <c r="E7" s="4"/>
      <c r="F7" s="5"/>
      <c r="G7" s="6"/>
    </row>
    <row r="8" spans="1:9" ht="25.5" customHeight="1">
      <c r="A8" s="2">
        <v>3</v>
      </c>
      <c r="B8" s="3" t="s">
        <v>10</v>
      </c>
      <c r="C8" s="4"/>
      <c r="D8" s="9"/>
      <c r="E8" s="4">
        <v>1000000</v>
      </c>
      <c r="F8" s="5"/>
      <c r="G8" s="6"/>
    </row>
    <row r="9" spans="1:9" ht="25.5" customHeight="1">
      <c r="A9" s="2">
        <v>4</v>
      </c>
      <c r="B9" s="3" t="s">
        <v>11</v>
      </c>
      <c r="C9" s="4"/>
      <c r="D9" s="9"/>
      <c r="E9" s="4">
        <v>200000</v>
      </c>
      <c r="F9" s="5"/>
      <c r="G9" s="6"/>
    </row>
    <row r="10" spans="1:9" ht="25.5" customHeight="1">
      <c r="A10" s="2">
        <v>5</v>
      </c>
      <c r="B10" s="3" t="s">
        <v>12</v>
      </c>
      <c r="C10" s="4"/>
      <c r="D10" s="9"/>
      <c r="E10" s="4">
        <v>300000</v>
      </c>
      <c r="F10" s="5"/>
      <c r="G10" s="6"/>
    </row>
    <row r="11" spans="1:9" ht="42">
      <c r="A11" s="2">
        <v>6</v>
      </c>
      <c r="B11" s="15" t="s">
        <v>57</v>
      </c>
      <c r="C11" s="4"/>
      <c r="D11" s="9"/>
      <c r="E11" s="4"/>
      <c r="F11" s="5">
        <v>8078600</v>
      </c>
      <c r="G11" s="6"/>
    </row>
    <row r="12" spans="1:9" ht="21">
      <c r="A12" s="2">
        <v>7</v>
      </c>
      <c r="B12" s="15" t="s">
        <v>56</v>
      </c>
      <c r="C12" s="4"/>
      <c r="D12" s="9"/>
      <c r="E12" s="4"/>
      <c r="F12" s="5">
        <v>4449100</v>
      </c>
      <c r="G12" s="6"/>
    </row>
    <row r="13" spans="1:9" ht="25.5" customHeight="1" thickBot="1">
      <c r="A13" s="13"/>
      <c r="B13" s="14" t="s">
        <v>8</v>
      </c>
      <c r="C13" s="52">
        <f>SUM(C6:F12)</f>
        <v>16227700</v>
      </c>
      <c r="D13" s="53"/>
      <c r="E13" s="53"/>
      <c r="F13" s="53"/>
      <c r="G13" s="54"/>
      <c r="I13" s="16">
        <f>+C13</f>
        <v>16227700</v>
      </c>
    </row>
    <row r="14" spans="1:9" ht="25.5" customHeight="1" thickTop="1"/>
    <row r="15" spans="1:9" ht="25.5" customHeight="1">
      <c r="B15" s="43" t="s">
        <v>55</v>
      </c>
    </row>
    <row r="17" spans="4:4" ht="25.5" customHeight="1">
      <c r="D17" s="7"/>
    </row>
    <row r="300" spans="4:4" ht="25.5" customHeight="1">
      <c r="D300" s="40" t="s">
        <v>52</v>
      </c>
    </row>
  </sheetData>
  <mergeCells count="7">
    <mergeCell ref="A1:G1"/>
    <mergeCell ref="A3:G3"/>
    <mergeCell ref="C13:G13"/>
    <mergeCell ref="A4:A5"/>
    <mergeCell ref="B4:B5"/>
    <mergeCell ref="C4:G4"/>
    <mergeCell ref="A2:G2"/>
  </mergeCells>
  <pageMargins left="0.62992125984251968" right="0.23622047244094491" top="0.74803149606299213" bottom="0.74803149606299213" header="0.31496062992125984" footer="0.31496062992125984"/>
  <pageSetup paperSize="9" scale="95" firstPageNumber="82" orientation="portrait" useFirstPageNumber="1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28"/>
  <sheetViews>
    <sheetView workbookViewId="0">
      <selection activeCell="F14" sqref="F14"/>
    </sheetView>
  </sheetViews>
  <sheetFormatPr defaultRowHeight="25.5" customHeight="1"/>
  <cols>
    <col min="1" max="1" width="5.28515625" style="1" customWidth="1"/>
    <col min="2" max="2" width="30.28515625" style="1" customWidth="1"/>
    <col min="3" max="3" width="12.42578125" style="7" customWidth="1"/>
    <col min="4" max="4" width="13" style="8" customWidth="1"/>
    <col min="5" max="5" width="12.5703125" style="7" customWidth="1"/>
    <col min="6" max="6" width="11" style="7" customWidth="1"/>
    <col min="7" max="7" width="14.28515625" style="7" customWidth="1"/>
    <col min="8" max="8" width="13.7109375" style="1" customWidth="1"/>
    <col min="9" max="9" width="11" style="1" hidden="1" customWidth="1"/>
    <col min="10" max="16384" width="9.140625" style="1"/>
  </cols>
  <sheetData>
    <row r="1" spans="1:7" ht="25.5" customHeight="1">
      <c r="A1" s="50" t="s">
        <v>54</v>
      </c>
      <c r="B1" s="50"/>
      <c r="C1" s="50"/>
      <c r="D1" s="50"/>
      <c r="E1" s="50"/>
      <c r="F1" s="50"/>
      <c r="G1" s="50"/>
    </row>
    <row r="2" spans="1:7" ht="25.5" customHeight="1">
      <c r="A2" s="50" t="s">
        <v>40</v>
      </c>
      <c r="B2" s="50"/>
      <c r="C2" s="50"/>
      <c r="D2" s="50"/>
      <c r="E2" s="50"/>
      <c r="F2" s="50"/>
      <c r="G2" s="50"/>
    </row>
    <row r="3" spans="1:7" ht="25.5" customHeight="1">
      <c r="A3" s="51" t="s">
        <v>33</v>
      </c>
      <c r="B3" s="51"/>
      <c r="C3" s="51"/>
      <c r="D3" s="51"/>
      <c r="E3" s="51"/>
      <c r="F3" s="51"/>
      <c r="G3" s="51"/>
    </row>
    <row r="4" spans="1:7" ht="25.5" customHeight="1">
      <c r="A4" s="55" t="s">
        <v>0</v>
      </c>
      <c r="B4" s="55" t="s">
        <v>1</v>
      </c>
      <c r="C4" s="56" t="s">
        <v>2</v>
      </c>
      <c r="D4" s="56"/>
      <c r="E4" s="56"/>
      <c r="F4" s="56"/>
      <c r="G4" s="56"/>
    </row>
    <row r="5" spans="1:7" ht="25.5" customHeight="1">
      <c r="A5" s="55"/>
      <c r="B5" s="47"/>
      <c r="C5" s="27" t="s">
        <v>3</v>
      </c>
      <c r="D5" s="28" t="s">
        <v>4</v>
      </c>
      <c r="E5" s="27" t="s">
        <v>5</v>
      </c>
      <c r="F5" s="30" t="s">
        <v>6</v>
      </c>
      <c r="G5" s="30" t="s">
        <v>7</v>
      </c>
    </row>
    <row r="6" spans="1:7" ht="25.5" customHeight="1">
      <c r="A6" s="57" t="s">
        <v>46</v>
      </c>
      <c r="B6" s="58"/>
      <c r="C6" s="58"/>
      <c r="D6" s="58"/>
      <c r="E6" s="58"/>
      <c r="F6" s="58"/>
      <c r="G6" s="59"/>
    </row>
    <row r="7" spans="1:7" ht="25.5" customHeight="1">
      <c r="A7" s="2">
        <v>1</v>
      </c>
      <c r="B7" s="3" t="s">
        <v>13</v>
      </c>
      <c r="C7" s="4"/>
      <c r="D7" s="9">
        <v>600000</v>
      </c>
      <c r="E7" s="4"/>
      <c r="F7" s="5"/>
      <c r="G7" s="6"/>
    </row>
    <row r="8" spans="1:7" ht="42">
      <c r="A8" s="2">
        <v>2</v>
      </c>
      <c r="B8" s="15" t="s">
        <v>42</v>
      </c>
      <c r="C8" s="4"/>
      <c r="D8" s="9">
        <v>350000</v>
      </c>
      <c r="E8" s="4"/>
      <c r="F8" s="5"/>
      <c r="G8" s="6"/>
    </row>
    <row r="9" spans="1:7" ht="25.5" customHeight="1">
      <c r="A9" s="2">
        <v>3</v>
      </c>
      <c r="B9" s="3" t="s">
        <v>14</v>
      </c>
      <c r="C9" s="4"/>
      <c r="D9" s="9">
        <v>150000</v>
      </c>
      <c r="E9" s="4"/>
      <c r="F9" s="5"/>
      <c r="G9" s="6"/>
    </row>
    <row r="10" spans="1:7" ht="25.5" customHeight="1">
      <c r="A10" s="2">
        <v>4</v>
      </c>
      <c r="B10" s="3" t="s">
        <v>15</v>
      </c>
      <c r="C10" s="4"/>
      <c r="D10" s="9">
        <v>250000</v>
      </c>
      <c r="E10" s="4"/>
      <c r="F10" s="5"/>
      <c r="G10" s="6"/>
    </row>
    <row r="11" spans="1:7" ht="25.5" customHeight="1">
      <c r="A11" s="2">
        <v>5</v>
      </c>
      <c r="B11" s="3" t="s">
        <v>16</v>
      </c>
      <c r="C11" s="4"/>
      <c r="D11" s="9">
        <v>56000</v>
      </c>
      <c r="E11" s="4"/>
      <c r="F11" s="5"/>
      <c r="G11" s="6"/>
    </row>
    <row r="12" spans="1:7" ht="25.5" customHeight="1">
      <c r="A12" s="2">
        <v>6</v>
      </c>
      <c r="B12" s="3" t="s">
        <v>17</v>
      </c>
      <c r="C12" s="4"/>
      <c r="D12" s="9">
        <v>750000</v>
      </c>
      <c r="E12" s="4"/>
      <c r="F12" s="5"/>
      <c r="G12" s="6"/>
    </row>
    <row r="13" spans="1:7" ht="25.5" customHeight="1">
      <c r="A13" s="2">
        <v>7</v>
      </c>
      <c r="B13" s="3" t="s">
        <v>18</v>
      </c>
      <c r="C13" s="4"/>
      <c r="D13" s="9">
        <v>150000</v>
      </c>
      <c r="E13" s="4"/>
      <c r="F13" s="5"/>
      <c r="G13" s="6"/>
    </row>
    <row r="14" spans="1:7" ht="25.5" customHeight="1">
      <c r="A14" s="2">
        <v>8</v>
      </c>
      <c r="B14" s="3" t="s">
        <v>43</v>
      </c>
      <c r="C14" s="4"/>
      <c r="D14" s="9">
        <v>100000</v>
      </c>
      <c r="E14" s="4"/>
      <c r="F14" s="5"/>
      <c r="G14" s="6"/>
    </row>
    <row r="15" spans="1:7" ht="25.5" customHeight="1">
      <c r="A15" s="2">
        <v>9</v>
      </c>
      <c r="B15" s="3" t="s">
        <v>44</v>
      </c>
      <c r="C15" s="4"/>
      <c r="D15" s="9">
        <v>100000</v>
      </c>
      <c r="E15" s="4"/>
      <c r="F15" s="5"/>
      <c r="G15" s="6"/>
    </row>
    <row r="16" spans="1:7" ht="25.5" customHeight="1">
      <c r="A16" s="2">
        <v>10</v>
      </c>
      <c r="B16" s="3" t="s">
        <v>19</v>
      </c>
      <c r="C16" s="4"/>
      <c r="D16" s="9">
        <v>300000</v>
      </c>
      <c r="E16" s="4"/>
      <c r="F16" s="5"/>
      <c r="G16" s="6"/>
    </row>
    <row r="17" spans="1:9" ht="25.5" customHeight="1">
      <c r="A17" s="2">
        <v>11</v>
      </c>
      <c r="B17" s="3" t="s">
        <v>20</v>
      </c>
      <c r="C17" s="4"/>
      <c r="D17" s="9">
        <v>50000</v>
      </c>
      <c r="E17" s="4"/>
      <c r="F17" s="5"/>
      <c r="G17" s="6"/>
      <c r="H17" s="16"/>
    </row>
    <row r="18" spans="1:9" ht="25.5" customHeight="1">
      <c r="A18" s="60" t="s">
        <v>28</v>
      </c>
      <c r="B18" s="61"/>
      <c r="C18" s="62">
        <f>SUM(C7:F17)</f>
        <v>2856000</v>
      </c>
      <c r="D18" s="63"/>
      <c r="E18" s="63"/>
      <c r="F18" s="63"/>
      <c r="G18" s="64"/>
      <c r="H18" s="16"/>
    </row>
    <row r="19" spans="1:9" ht="25.5" customHeight="1">
      <c r="A19" s="68" t="s">
        <v>48</v>
      </c>
      <c r="B19" s="69"/>
      <c r="C19" s="69"/>
      <c r="D19" s="69"/>
      <c r="E19" s="69"/>
      <c r="F19" s="69"/>
      <c r="G19" s="70"/>
      <c r="H19" s="16"/>
    </row>
    <row r="20" spans="1:9" ht="25.5" customHeight="1">
      <c r="A20" s="10">
        <v>1</v>
      </c>
      <c r="B20" s="3" t="s">
        <v>21</v>
      </c>
      <c r="C20" s="4">
        <v>140000</v>
      </c>
      <c r="D20" s="9"/>
      <c r="E20" s="4"/>
      <c r="F20" s="11"/>
      <c r="G20" s="4"/>
      <c r="H20" s="16"/>
    </row>
    <row r="21" spans="1:9" ht="42">
      <c r="A21" s="10">
        <v>2</v>
      </c>
      <c r="B21" s="15" t="s">
        <v>25</v>
      </c>
      <c r="C21" s="4">
        <v>60000</v>
      </c>
      <c r="D21" s="9"/>
      <c r="E21" s="4"/>
      <c r="F21" s="11"/>
      <c r="G21" s="4"/>
      <c r="H21" s="16"/>
    </row>
    <row r="22" spans="1:9" ht="25.5" customHeight="1">
      <c r="A22" s="2">
        <v>3</v>
      </c>
      <c r="B22" s="41" t="s">
        <v>22</v>
      </c>
      <c r="C22" s="6"/>
      <c r="D22" s="42"/>
      <c r="E22" s="6">
        <v>100000</v>
      </c>
      <c r="F22" s="5"/>
      <c r="G22" s="6"/>
      <c r="H22" s="16"/>
    </row>
    <row r="23" spans="1:9" ht="25.5" customHeight="1">
      <c r="A23" s="38"/>
      <c r="B23" s="39" t="s">
        <v>28</v>
      </c>
      <c r="C23" s="71">
        <f>SUM(C20:F22)</f>
        <v>300000</v>
      </c>
      <c r="D23" s="72"/>
      <c r="E23" s="72"/>
      <c r="F23" s="72"/>
      <c r="G23" s="73"/>
      <c r="H23" s="16"/>
    </row>
    <row r="24" spans="1:9" ht="25.5" customHeight="1">
      <c r="A24" s="65" t="s">
        <v>47</v>
      </c>
      <c r="B24" s="66"/>
      <c r="C24" s="66"/>
      <c r="D24" s="66"/>
      <c r="E24" s="66"/>
      <c r="F24" s="66"/>
      <c r="G24" s="67"/>
      <c r="H24" s="16"/>
    </row>
    <row r="25" spans="1:9" s="37" customFormat="1" ht="42">
      <c r="A25" s="31">
        <v>1</v>
      </c>
      <c r="B25" s="32" t="s">
        <v>26</v>
      </c>
      <c r="C25" s="33"/>
      <c r="D25" s="34">
        <v>100000</v>
      </c>
      <c r="E25" s="33"/>
      <c r="F25" s="35"/>
      <c r="G25" s="36"/>
    </row>
    <row r="26" spans="1:9" ht="21">
      <c r="A26" s="60" t="s">
        <v>28</v>
      </c>
      <c r="B26" s="61"/>
      <c r="C26" s="62">
        <f>SUM(C25:F25)</f>
        <v>100000</v>
      </c>
      <c r="D26" s="63"/>
      <c r="E26" s="63"/>
      <c r="F26" s="63"/>
      <c r="G26" s="64"/>
    </row>
    <row r="27" spans="1:9" ht="25.5" customHeight="1" thickBot="1">
      <c r="A27" s="13"/>
      <c r="B27" s="14" t="s">
        <v>8</v>
      </c>
      <c r="C27" s="52">
        <f>+C18+C23+C26</f>
        <v>3256000</v>
      </c>
      <c r="D27" s="53"/>
      <c r="E27" s="53"/>
      <c r="F27" s="53"/>
      <c r="G27" s="54"/>
      <c r="I27" s="16">
        <f>+C27</f>
        <v>3256000</v>
      </c>
    </row>
    <row r="28" spans="1:9" ht="25.5" customHeight="1" thickTop="1"/>
  </sheetData>
  <mergeCells count="15">
    <mergeCell ref="A1:G1"/>
    <mergeCell ref="A3:G3"/>
    <mergeCell ref="C27:G27"/>
    <mergeCell ref="A4:A5"/>
    <mergeCell ref="B4:B5"/>
    <mergeCell ref="C4:G4"/>
    <mergeCell ref="A2:G2"/>
    <mergeCell ref="A6:G6"/>
    <mergeCell ref="A18:B18"/>
    <mergeCell ref="C18:G18"/>
    <mergeCell ref="A26:B26"/>
    <mergeCell ref="C26:G26"/>
    <mergeCell ref="A24:G24"/>
    <mergeCell ref="A19:G19"/>
    <mergeCell ref="C23:G23"/>
  </mergeCells>
  <pageMargins left="0.62992125984251968" right="0.23622047244094491" top="0.74803149606299213" bottom="0.74803149606299213" header="0.31496062992125984" footer="0.31496062992125984"/>
  <pageSetup paperSize="9" scale="95" firstPageNumber="83" orientation="portrait" useFirstPageNumber="1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3"/>
  <sheetViews>
    <sheetView workbookViewId="0">
      <selection activeCell="F26" sqref="F26"/>
    </sheetView>
  </sheetViews>
  <sheetFormatPr defaultRowHeight="24.75" customHeight="1"/>
  <cols>
    <col min="1" max="1" width="5.28515625" style="1" customWidth="1"/>
    <col min="2" max="2" width="30.140625" style="1" customWidth="1"/>
    <col min="3" max="3" width="11.85546875" style="7" bestFit="1" customWidth="1"/>
    <col min="4" max="4" width="13.7109375" style="8" bestFit="1" customWidth="1"/>
    <col min="5" max="5" width="11.28515625" style="7" customWidth="1"/>
    <col min="6" max="6" width="11" style="7" customWidth="1"/>
    <col min="7" max="7" width="15.140625" style="7" customWidth="1"/>
    <col min="8" max="8" width="9.140625" style="1" customWidth="1"/>
    <col min="9" max="9" width="9.42578125" style="1" hidden="1" customWidth="1"/>
    <col min="10" max="16384" width="9.140625" style="1"/>
  </cols>
  <sheetData>
    <row r="1" spans="1:9" ht="24.75" customHeight="1">
      <c r="A1" s="50" t="s">
        <v>38</v>
      </c>
      <c r="B1" s="50"/>
      <c r="C1" s="50"/>
      <c r="D1" s="50"/>
      <c r="E1" s="50"/>
      <c r="F1" s="50"/>
      <c r="G1" s="50"/>
    </row>
    <row r="2" spans="1:9" ht="24.75" customHeight="1">
      <c r="A2" s="74" t="s">
        <v>45</v>
      </c>
      <c r="B2" s="74"/>
      <c r="C2" s="74"/>
      <c r="D2" s="74"/>
      <c r="E2" s="74"/>
      <c r="F2" s="74"/>
      <c r="G2" s="74"/>
      <c r="H2" s="44"/>
      <c r="I2" s="44"/>
    </row>
    <row r="3" spans="1:9" ht="24.75" customHeight="1">
      <c r="A3" s="74" t="s">
        <v>33</v>
      </c>
      <c r="B3" s="74"/>
      <c r="C3" s="74"/>
      <c r="D3" s="74"/>
      <c r="E3" s="74"/>
      <c r="F3" s="74"/>
      <c r="G3" s="74"/>
      <c r="H3" s="45"/>
    </row>
    <row r="4" spans="1:9" ht="24.75" customHeight="1">
      <c r="A4" s="55" t="s">
        <v>0</v>
      </c>
      <c r="B4" s="55" t="s">
        <v>1</v>
      </c>
      <c r="C4" s="56" t="s">
        <v>2</v>
      </c>
      <c r="D4" s="56"/>
      <c r="E4" s="56"/>
      <c r="F4" s="56"/>
      <c r="G4" s="56"/>
    </row>
    <row r="5" spans="1:9" ht="24.75" customHeight="1">
      <c r="A5" s="55"/>
      <c r="B5" s="47"/>
      <c r="C5" s="27" t="s">
        <v>3</v>
      </c>
      <c r="D5" s="28" t="s">
        <v>4</v>
      </c>
      <c r="E5" s="27" t="s">
        <v>5</v>
      </c>
      <c r="F5" s="29" t="s">
        <v>6</v>
      </c>
      <c r="G5" s="29" t="s">
        <v>7</v>
      </c>
    </row>
    <row r="6" spans="1:9" ht="21">
      <c r="A6" s="68" t="s">
        <v>49</v>
      </c>
      <c r="B6" s="69"/>
      <c r="C6" s="69"/>
      <c r="D6" s="69"/>
      <c r="E6" s="69"/>
      <c r="F6" s="69"/>
      <c r="G6" s="70"/>
    </row>
    <row r="7" spans="1:9" ht="21">
      <c r="A7" s="10">
        <v>1</v>
      </c>
      <c r="B7" s="15" t="s">
        <v>23</v>
      </c>
      <c r="C7" s="4"/>
      <c r="D7" s="9"/>
      <c r="E7" s="4">
        <v>50000</v>
      </c>
      <c r="F7" s="11"/>
      <c r="G7" s="4"/>
    </row>
    <row r="8" spans="1:9" ht="21">
      <c r="A8" s="38"/>
      <c r="B8" s="39" t="s">
        <v>28</v>
      </c>
      <c r="C8" s="71">
        <f>SUM(C7:F7)</f>
        <v>50000</v>
      </c>
      <c r="D8" s="72"/>
      <c r="E8" s="72"/>
      <c r="F8" s="72"/>
      <c r="G8" s="73"/>
    </row>
    <row r="9" spans="1:9" ht="21">
      <c r="A9" s="68" t="s">
        <v>50</v>
      </c>
      <c r="B9" s="69"/>
      <c r="C9" s="69"/>
      <c r="D9" s="69"/>
      <c r="E9" s="69"/>
      <c r="F9" s="69"/>
      <c r="G9" s="70"/>
    </row>
    <row r="10" spans="1:9" ht="24.75" customHeight="1">
      <c r="A10" s="10">
        <v>2</v>
      </c>
      <c r="B10" s="15" t="s">
        <v>51</v>
      </c>
      <c r="C10" s="4"/>
      <c r="D10" s="9">
        <v>50000</v>
      </c>
      <c r="E10" s="4"/>
      <c r="F10" s="11"/>
      <c r="G10" s="4"/>
    </row>
    <row r="11" spans="1:9" ht="21">
      <c r="A11" s="38"/>
      <c r="B11" s="39" t="s">
        <v>28</v>
      </c>
      <c r="C11" s="71">
        <f>SUM(C10:F10)</f>
        <v>50000</v>
      </c>
      <c r="D11" s="72"/>
      <c r="E11" s="72"/>
      <c r="F11" s="72"/>
      <c r="G11" s="73"/>
    </row>
    <row r="12" spans="1:9" ht="24.75" customHeight="1" thickBot="1">
      <c r="A12" s="13"/>
      <c r="B12" s="14" t="s">
        <v>8</v>
      </c>
      <c r="C12" s="52">
        <f>+C8+C11</f>
        <v>100000</v>
      </c>
      <c r="D12" s="53"/>
      <c r="E12" s="53"/>
      <c r="F12" s="53"/>
      <c r="G12" s="54"/>
      <c r="I12" s="16">
        <f>+C12</f>
        <v>100000</v>
      </c>
    </row>
    <row r="13" spans="1:9" ht="24.75" customHeight="1" thickTop="1"/>
  </sheetData>
  <mergeCells count="11">
    <mergeCell ref="A1:G1"/>
    <mergeCell ref="A3:G3"/>
    <mergeCell ref="C12:G12"/>
    <mergeCell ref="A4:A5"/>
    <mergeCell ref="B4:B5"/>
    <mergeCell ref="C4:G4"/>
    <mergeCell ref="A2:G2"/>
    <mergeCell ref="A6:G6"/>
    <mergeCell ref="C8:G8"/>
    <mergeCell ref="C11:G11"/>
    <mergeCell ref="A9:G9"/>
  </mergeCells>
  <pageMargins left="0.62992125984251968" right="0.23622047244094491" top="0.74803149606299213" bottom="0.74803149606299213" header="0.31496062992125984" footer="0.31496062992125984"/>
  <pageSetup paperSize="9" scale="95" firstPageNumber="84" orientation="portrait" useFirstPageNumber="1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8"/>
  <sheetViews>
    <sheetView tabSelected="1" workbookViewId="0">
      <selection activeCell="K11" sqref="K11"/>
    </sheetView>
  </sheetViews>
  <sheetFormatPr defaultRowHeight="26.25" customHeight="1"/>
  <cols>
    <col min="1" max="1" width="5.28515625" style="1" customWidth="1"/>
    <col min="2" max="2" width="30.28515625" style="1" customWidth="1"/>
    <col min="3" max="3" width="13.140625" style="7" customWidth="1"/>
    <col min="4" max="4" width="13.7109375" style="8" bestFit="1" customWidth="1"/>
    <col min="5" max="5" width="10.42578125" style="7" customWidth="1"/>
    <col min="6" max="6" width="11" style="7" customWidth="1"/>
    <col min="7" max="7" width="14.28515625" style="7" customWidth="1"/>
    <col min="8" max="8" width="9.140625" style="1" customWidth="1"/>
    <col min="9" max="9" width="11" style="1" hidden="1" customWidth="1"/>
    <col min="10" max="16384" width="9.140625" style="1"/>
  </cols>
  <sheetData>
    <row r="1" spans="1:9" ht="26.25" customHeight="1">
      <c r="A1" s="50" t="s">
        <v>31</v>
      </c>
      <c r="B1" s="50"/>
      <c r="C1" s="50"/>
      <c r="D1" s="50"/>
      <c r="E1" s="50"/>
      <c r="F1" s="50"/>
      <c r="G1" s="50"/>
    </row>
    <row r="2" spans="1:9" ht="26.25" customHeight="1">
      <c r="A2" s="50" t="s">
        <v>24</v>
      </c>
      <c r="B2" s="50"/>
      <c r="C2" s="50"/>
      <c r="D2" s="50"/>
      <c r="E2" s="50"/>
      <c r="F2" s="50"/>
      <c r="G2" s="50"/>
    </row>
    <row r="3" spans="1:9" ht="26.25" customHeight="1">
      <c r="A3" s="51" t="s">
        <v>33</v>
      </c>
      <c r="B3" s="51"/>
      <c r="C3" s="51"/>
      <c r="D3" s="51"/>
      <c r="E3" s="51"/>
      <c r="F3" s="51"/>
      <c r="G3" s="51"/>
    </row>
    <row r="4" spans="1:9" ht="26.25" customHeight="1">
      <c r="A4" s="55" t="s">
        <v>0</v>
      </c>
      <c r="B4" s="55" t="s">
        <v>1</v>
      </c>
      <c r="C4" s="56" t="s">
        <v>2</v>
      </c>
      <c r="D4" s="56"/>
      <c r="E4" s="56"/>
      <c r="F4" s="56"/>
      <c r="G4" s="56"/>
    </row>
    <row r="5" spans="1:9" ht="26.25" customHeight="1">
      <c r="A5" s="55"/>
      <c r="B5" s="47"/>
      <c r="C5" s="27" t="s">
        <v>3</v>
      </c>
      <c r="D5" s="28" t="s">
        <v>4</v>
      </c>
      <c r="E5" s="27" t="s">
        <v>5</v>
      </c>
      <c r="F5" s="29" t="s">
        <v>6</v>
      </c>
      <c r="G5" s="29" t="s">
        <v>7</v>
      </c>
    </row>
    <row r="6" spans="1:9" ht="51" customHeight="1">
      <c r="A6" s="12">
        <v>1</v>
      </c>
      <c r="B6" s="15" t="s">
        <v>37</v>
      </c>
      <c r="C6" s="4"/>
      <c r="D6" s="9">
        <v>4000000</v>
      </c>
      <c r="E6" s="4"/>
      <c r="F6" s="4"/>
      <c r="G6" s="4"/>
    </row>
    <row r="7" spans="1:9" ht="26.25" customHeight="1" thickBot="1">
      <c r="A7" s="13"/>
      <c r="B7" s="14" t="s">
        <v>8</v>
      </c>
      <c r="C7" s="52">
        <f>SUM(C6:F6)</f>
        <v>4000000</v>
      </c>
      <c r="D7" s="53"/>
      <c r="E7" s="53"/>
      <c r="F7" s="53"/>
      <c r="G7" s="54"/>
      <c r="I7" s="16">
        <f>+C7</f>
        <v>4000000</v>
      </c>
    </row>
    <row r="8" spans="1:9" ht="26.25" customHeight="1" thickTop="1"/>
  </sheetData>
  <mergeCells count="7">
    <mergeCell ref="A1:G1"/>
    <mergeCell ref="A3:G3"/>
    <mergeCell ref="C7:G7"/>
    <mergeCell ref="A4:A5"/>
    <mergeCell ref="B4:B5"/>
    <mergeCell ref="C4:G4"/>
    <mergeCell ref="A2:G2"/>
  </mergeCells>
  <pageMargins left="0.23622047244094491" right="0.23622047244094491" top="0.74803149606299213" bottom="0.74803149606299213" header="0.31496062992125984" footer="0.31496062992125984"/>
  <pageSetup paperSize="9" scale="95" firstPageNumber="84" orientation="portrait" useFirstPageNumber="1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</vt:lpstr>
      <vt:lpstr>49.อัฒนาอาคาร</vt:lpstr>
      <vt:lpstr>50.บำรุงรักษาสาธารณูปโภค</vt:lpstr>
      <vt:lpstr>51.ประหยัดพลังงาน</vt:lpstr>
      <vt:lpstr>52.จ้างทำความสะอาด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PSP_POY</dc:creator>
  <cp:lastModifiedBy>psp_nok</cp:lastModifiedBy>
  <cp:lastPrinted>2026-05-19T07:58:07Z</cp:lastPrinted>
  <dcterms:created xsi:type="dcterms:W3CDTF">2025-06-09T03:45:21Z</dcterms:created>
  <dcterms:modified xsi:type="dcterms:W3CDTF">2026-06-12T08:00:15Z</dcterms:modified>
</cp:coreProperties>
</file>